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ılavuz" sheetId="1" state="visible" r:id="rId3"/>
    <sheet name="Okul Bilgileri" sheetId="2" state="visible" r:id="rId4"/>
    <sheet name="Kişi Sayıları" sheetId="3" state="visible" r:id="rId5"/>
    <sheet name="Elektrik" sheetId="4" state="visible" r:id="rId6"/>
    <sheet name="Su" sheetId="5" state="visible" r:id="rId7"/>
    <sheet name="Yakıt" sheetId="6" state="visible" r:id="rId8"/>
    <sheet name="Özet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<sst xmlns="http://schemas.openxmlformats.org/spreadsheetml/2006/main" count="151" uniqueCount="104">
  <si>
    <t xml:space="preserve">MYO-DOK-01 — Enerji ve Su Veri Takip Dosyası</t>
  </si>
  <si>
    <t xml:space="preserve">Eğitim Kurumlarında Sürdürülebilir Çevre, Enerji Su Yönetimi Kılavuzu — Madde 5.3.1, 5.4.1, 5.6</t>
  </si>
  <si>
    <t xml:space="preserve">Kullanım:</t>
  </si>
  <si>
    <t xml:space="preserve">• 'Okul Bilgileri' sayfasına okulun toplam kapalı alanını (m²) ve varsa ısıtılan alanını girin.</t>
  </si>
  <si>
    <t xml:space="preserve">• 'Kişi Sayıları' sayfasına her ay öğrenci + personel sayısını ve okul günü sayısını girin.</t>
  </si>
  <si>
    <t xml:space="preserve">• 'Elektrik', 'Su' ve 'Yakıt' sayfalarına fatura/sayaç değerlerini aylık girin (sarı hücreler).</t>
  </si>
  <si>
    <t xml:space="preserve">• Göstergeler ve referans döneme göre iyileşme yüzdesi otomatik hesaplanır.</t>
  </si>
  <si>
    <t xml:space="preserve">• 'Özet' sayfası yıllık toplamları ve iyileşme durumunu gösterir; Yıl Sonu Değerlendirme Raporuna esas alınır.</t>
  </si>
  <si>
    <t xml:space="preserve">• Referans Yıl = önceki eğitim öğretim yılı; İzleme Yılı = içinde bulunulan eğitim öğretim yılı.</t>
  </si>
  <si>
    <t xml:space="preserve">• Yakıt kullanmayan (MEB tarafından yakıtı sağlanan) okullar Yakıt sayfasını boş bırakır.</t>
  </si>
  <si>
    <t xml:space="preserve">GÖSTERGE MANTIĞI (Kılavuz Madde 5.6.2 ve EK-1):</t>
  </si>
  <si>
    <t xml:space="preserve">• ENERJİ ALAN BAZLI izlenir — elektrik kWh/m², yakıt m³/m². Enerji tüketimi ağırlıklı olarak binanın büyüklüğü,</t>
  </si>
  <si>
    <t xml:space="preserve">  yalıtımı ve teknik altyapısıyla belirlenir; alan bazlı gösterge kamu binaları kıyaslamasındaki SET yaklaşımıyla uyumludur.</t>
  </si>
  <si>
    <t xml:space="preserve">• SU KİŞİ BAZLI izlenir — L/kişi·gün. Su tüketimi büyük ölçüde kullanıcı davranışına bağlıdır.</t>
  </si>
  <si>
    <t xml:space="preserve">• Yakıt göstergesinde ısıtılan alan girilmişse o kullanılır; boş bırakılırsa toplam kapalı alan esas alınır.</t>
  </si>
  <si>
    <t xml:space="preserve">• Yakıt karşılaştırmasında iklim farkı için isteğe bağlı HDD (ısıtma derece gün) düzeltmesi yapılabilir (Yakıt sayfası).</t>
  </si>
  <si>
    <t xml:space="preserve">• 'Okul Bilgileri' sayfasına yakıt dönüşüm katsayısı girilirse, Özet sayfasında TOPLAM SET (kWh/m²·yıl) otomatik hesaplanır;</t>
  </si>
  <si>
    <t xml:space="preserve">  bu değer ETKB kıyaslama raporlarındaki eğitim binası ortalamalarıyla karşılaştırılabilir (uluslararası karşılığı: EUI).</t>
  </si>
  <si>
    <t xml:space="preserve">Okul ve Alan Bilgileri</t>
  </si>
  <si>
    <t xml:space="preserve">Enerji göstergelerinin paydası. Alan bilgileri okulun taşınmaz/yapı kayıtlarından alınır.</t>
  </si>
  <si>
    <t xml:space="preserve">Bilgi</t>
  </si>
  <si>
    <t xml:space="preserve">Değer</t>
  </si>
  <si>
    <t xml:space="preserve">Açıklama</t>
  </si>
  <si>
    <t xml:space="preserve">Okul adı</t>
  </si>
  <si>
    <t xml:space="preserve">İl / İlçe</t>
  </si>
  <si>
    <t xml:space="preserve">Referans eğitim öğretim yılı</t>
  </si>
  <si>
    <t xml:space="preserve">Örn. 2025-2026</t>
  </si>
  <si>
    <t xml:space="preserve">İzleme eğitim öğretim yılı</t>
  </si>
  <si>
    <t xml:space="preserve">Örn. 2026-2027</t>
  </si>
  <si>
    <t xml:space="preserve">Toplam kapalı alan (m²)</t>
  </si>
  <si>
    <t xml:space="preserve">ZORUNLU — elektrik göstergesinin paydası</t>
  </si>
  <si>
    <t xml:space="preserve">Isıtılan alan (m²)</t>
  </si>
  <si>
    <t xml:space="preserve">OPSİYONEL — girilirse yakıt göstergesinde kullanılır; boşsa toplam kapalı alan esas alınır</t>
  </si>
  <si>
    <t xml:space="preserve">Öğretim şekli</t>
  </si>
  <si>
    <t xml:space="preserve">Tam gün / İkili öğretim / Pansiyonlu</t>
  </si>
  <si>
    <t xml:space="preserve">Isıtma yakıtı türü ve birimi</t>
  </si>
  <si>
    <t xml:space="preserve">Örn. Doğal gaz (m³), Kömür (ton)</t>
  </si>
  <si>
    <t xml:space="preserve">Yakıt dönüşüm katsayısı (kWh/birim)</t>
  </si>
  <si>
    <t xml:space="preserve">Toplam SET hesabı için. Yaklaşık: doğal gaz 1 m³≈9,59 • LPG 1 kg≈12,8 • motorin 1 L≈10,0 • taş kömürü 1 ton≈7.000 • linyit 1 ton≈3.500-5.000 kWh. Mümkünse faturadaki ısıl değeri kullanın.</t>
  </si>
  <si>
    <t xml:space="preserve">Veri girişi sorumlusu</t>
  </si>
  <si>
    <t xml:space="preserve">Kılavuz Madde 5.6.1</t>
  </si>
  <si>
    <t xml:space="preserve">Not: Alanlarda yıl içinde değişiklik olursa (ek bina, kapatılan blok) durumu tüketim sayfalarının Açıklama sütununa yazınız.</t>
  </si>
  <si>
    <t xml:space="preserve">Aylık Kişi ve Okul Günü Sayıları</t>
  </si>
  <si>
    <t xml:space="preserve">Kişi sayısı = öğrenci + personel. SU göstergesinin paydasıdır (enerji göstergeleri alan bazlıdır).</t>
  </si>
  <si>
    <t xml:space="preserve">Ay</t>
  </si>
  <si>
    <t xml:space="preserve">Referans Yıl Öğrenci</t>
  </si>
  <si>
    <t xml:space="preserve">Referans Yıl Personel</t>
  </si>
  <si>
    <t xml:space="preserve">Referans Yıl Okul Günü</t>
  </si>
  <si>
    <t xml:space="preserve">İzleme Yılı Öğrenci</t>
  </si>
  <si>
    <t xml:space="preserve">İzleme Yılı Personel</t>
  </si>
  <si>
    <t xml:space="preserve">İzleme Yılı Okul Günü</t>
  </si>
  <si>
    <t xml:space="preserve">Eylül</t>
  </si>
  <si>
    <t xml:space="preserve">Ekim</t>
  </si>
  <si>
    <t xml:space="preserve">Kasım</t>
  </si>
  <si>
    <t xml:space="preserve">Aralık</t>
  </si>
  <si>
    <t xml:space="preserve">Ocak</t>
  </si>
  <si>
    <t xml:space="preserve">Şubat</t>
  </si>
  <si>
    <t xml:space="preserve">Mart</t>
  </si>
  <si>
    <t xml:space="preserve">Nisan</t>
  </si>
  <si>
    <t xml:space="preserve">Mayıs</t>
  </si>
  <si>
    <t xml:space="preserve">Haziran</t>
  </si>
  <si>
    <t xml:space="preserve">Aylık Elektrik Tüketimi (kWh)</t>
  </si>
  <si>
    <t xml:space="preserve">Gösterge: kWh/m² (alan bazlı). Sarı hücrelere fatura/sayaç değerini girin. Payda: Okul Bilgileri sayfasındaki toplam kapalı alan.</t>
  </si>
  <si>
    <t xml:space="preserve">Referans Yıl (kWh)</t>
  </si>
  <si>
    <t xml:space="preserve">İzleme Yılı (kWh)</t>
  </si>
  <si>
    <t xml:space="preserve">Referans Gösterge</t>
  </si>
  <si>
    <t xml:space="preserve">İzleme Gösterge</t>
  </si>
  <si>
    <t xml:space="preserve">İyileşme (%)</t>
  </si>
  <si>
    <t xml:space="preserve">Durum</t>
  </si>
  <si>
    <t xml:space="preserve">TOPLAM</t>
  </si>
  <si>
    <t xml:space="preserve">Aylık Su Tüketimi (m³)</t>
  </si>
  <si>
    <t xml:space="preserve">Gösterge: L/kişi·gün (kişi bazlı). Sarı hücrelere fatura/sayaç değerini girin. Gösterge = m³×1000 ÷ kişi ÷ okul günü.</t>
  </si>
  <si>
    <t xml:space="preserve">Referans Yıl (m³)</t>
  </si>
  <si>
    <t xml:space="preserve">İzleme Yılı (m³)</t>
  </si>
  <si>
    <t xml:space="preserve">Aylık Yakıt Tüketimi (m³ veya birim)</t>
  </si>
  <si>
    <t xml:space="preserve">Gösterge: m³/m² (alan bazlı). Sarı hücrelere fatura/sayaç değerini girin. Payda: ısıtılan alan girilmişse o, yoksa toplam kapalı alan.</t>
  </si>
  <si>
    <t xml:space="preserve">Referans Yıl (m³ veya birim)</t>
  </si>
  <si>
    <t xml:space="preserve">İzleme Yılı (m³ veya birim)</t>
  </si>
  <si>
    <t xml:space="preserve">Ref. HDD (ops.)</t>
  </si>
  <si>
    <t xml:space="preserve">İzl. HDD (ops.)</t>
  </si>
  <si>
    <t xml:space="preserve">HDD Düzeltmeli İyileşme (%)</t>
  </si>
  <si>
    <t xml:space="preserve">HDD sütunları isteğe bağlıdır. Doldurulursa iklim farkından arındırılmış iyileşme hesaplanır (Kılavuz Md. 5.3.7, EK-1). HDD verisi: Meteoroloji Genel Müdürlüğü.</t>
  </si>
  <si>
    <t xml:space="preserve">Yıllık Özet ve İyileşme</t>
  </si>
  <si>
    <t xml:space="preserve">Kılavuz Madde 5.6.4 — Yıl Sonu Değerlendirme Raporuna esas tablo.</t>
  </si>
  <si>
    <t xml:space="preserve">Kaynak</t>
  </si>
  <si>
    <t xml:space="preserve">Gösterge</t>
  </si>
  <si>
    <t xml:space="preserve">Referans Yıl Toplam</t>
  </si>
  <si>
    <t xml:space="preserve">İzleme Yılı Toplam</t>
  </si>
  <si>
    <t xml:space="preserve">Yıllık Gösterge (Ref.)</t>
  </si>
  <si>
    <t xml:space="preserve">Yıllık Gösterge (İzl.)</t>
  </si>
  <si>
    <t xml:space="preserve">Değerlendirme</t>
  </si>
  <si>
    <t xml:space="preserve">Elektrik (kWh)</t>
  </si>
  <si>
    <t xml:space="preserve">kWh/m²</t>
  </si>
  <si>
    <t xml:space="preserve">Su (m³)</t>
  </si>
  <si>
    <t xml:space="preserve">L/kişi·gün</t>
  </si>
  <si>
    <t xml:space="preserve">Yakıt</t>
  </si>
  <si>
    <t xml:space="preserve">m³/m²</t>
  </si>
  <si>
    <t xml:space="preserve">TOPLAM ENERJİ</t>
  </si>
  <si>
    <t xml:space="preserve">SET (kWh/m²·yıl)</t>
  </si>
  <si>
    <t xml:space="preserve">Not: %5 ve üzeri yıllık azalma 'belirgin iyileşme' kabul edilir (mevcut MEB Etiket kılavuzu puan basamağıyla uyumlu).</t>
  </si>
  <si>
    <t xml:space="preserve">Enerji göstergeleri alan bazlı (kWh/m², m³/m²), su göstergesi kişi bazlıdır (L/kişi·gün) — Kılavuz Md. 5.6.2.</t>
  </si>
  <si>
    <t xml:space="preserve">TOPLAM SET, elektrik ve yakıtın ortak birime (kWh) çevrilip toplam kapalı alana bölünmesiyle bulunur (Md. 5.6.6, EK-1). Yakıt dönüşüm katsayısı 'Okul Bilgileri' sayfasından alınır; katsayı girilmezse satır boş kalır.</t>
  </si>
  <si>
    <t xml:space="preserve">SET, ETKB bina sektörü kıyaslama raporlarında ve ENVER değerlendirmelerinde kullanılan göstergedir (uluslararası karşılığı: EUI). Okulun değeri, eğitim binası ortalamalarıyla karşılaştırılabilir.</t>
  </si>
  <si>
    <t xml:space="preserve">Kamu binaları için 2030'a kadar asgari %30 enerji tasarrufu hedefi bulunmaktadır; okul kendi kademeli hedefini bu çerçevede belirler (Md. 5.3.8).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</si>
</sst>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4E5F"/>
      <name val="Arial"/>
      <family val="0"/>
      <charset val="1"/>
    </font>
    <font>
      <i val="true"/>
      <sz val="9"/>
      <color rgb="FF5B6B7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  <fill>
      <patternFill patternType="solid">
        <fgColor rgb="FFFFF2CC"/>
        <bgColor rgb="FFEAF4F9"/>
      </patternFill>
    </fill>
    <fill>
      <patternFill patternType="solid">
        <fgColor rgb="FFEAF4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CF"/>
      </left>
      <right style="thin">
        <color rgb="FFB7C6CF"/>
      </right>
      <top style="thin">
        <color rgb="FFB7C6CF"/>
      </top>
      <bottom style="thin">
        <color rgb="FFB7C6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CF"/>
      <rgbColor rgb="FF808080"/>
      <rgbColor rgb="FF9999FF"/>
      <rgbColor rgb="FF993366"/>
      <rgbColor rgb="FFFFF2CC"/>
      <rgbColor rgb="FFEAF4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5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 t="s">
        <v>14</v>
      </c>
    </row>
    <row r="18" customFormat="false" ht="15" hidden="false" customHeight="false" outlineLevel="0" collapsed="false">
      <c r="A18" s="3" t="s">
        <v>15</v>
      </c>
    </row>
    <row r="19" customFormat="false" ht="15" hidden="false" customHeight="false" outlineLevel="0" collapsed="false">
      <c r="A19" s="3" t="s">
        <v>16</v>
      </c>
    </row>
    <row r="20" customFormat="false" ht="15" hidden="false" customHeight="false" outlineLevel="0" collapsed="false">
      <c r="A20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62"/>
  </cols>
  <sheetData>
    <row r="1" customFormat="false" ht="1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15" hidden="false" customHeight="false" outlineLevel="0" collapsed="false">
      <c r="A4" s="5" t="s">
        <v>20</v>
      </c>
      <c r="B4" s="5" t="s">
        <v>21</v>
      </c>
      <c r="C4" s="5" t="s">
        <v>22</v>
      </c>
    </row>
    <row r="5" customFormat="false" ht="15" hidden="false" customHeight="false" outlineLevel="0" collapsed="false">
      <c r="A5" s="6" t="s">
        <v>23</v>
      </c>
      <c r="B5" s="7"/>
      <c r="C5" s="8"/>
    </row>
    <row r="6" customFormat="false" ht="15" hidden="false" customHeight="false" outlineLevel="0" collapsed="false">
      <c r="A6" s="6" t="s">
        <v>24</v>
      </c>
      <c r="B6" s="7"/>
      <c r="C6" s="8"/>
    </row>
    <row r="7" customFormat="false" ht="15" hidden="false" customHeight="false" outlineLevel="0" collapsed="false">
      <c r="A7" s="6" t="s">
        <v>25</v>
      </c>
      <c r="B7" s="7"/>
      <c r="C7" s="8" t="s">
        <v>26</v>
      </c>
    </row>
    <row r="8" customFormat="false" ht="15" hidden="false" customHeight="false" outlineLevel="0" collapsed="false">
      <c r="A8" s="6" t="s">
        <v>27</v>
      </c>
      <c r="B8" s="7"/>
      <c r="C8" s="8" t="s">
        <v>28</v>
      </c>
    </row>
    <row r="9" customFormat="false" ht="15" hidden="false" customHeight="false" outlineLevel="0" collapsed="false">
      <c r="A9" s="6" t="s">
        <v>29</v>
      </c>
      <c r="B9" s="7"/>
      <c r="C9" s="8" t="s">
        <v>30</v>
      </c>
    </row>
    <row r="10" customFormat="false" ht="22.35" hidden="false" customHeight="false" outlineLevel="0" collapsed="false">
      <c r="A10" s="6" t="s">
        <v>31</v>
      </c>
      <c r="B10" s="7"/>
      <c r="C10" s="8" t="s">
        <v>32</v>
      </c>
    </row>
    <row r="11" customFormat="false" ht="15" hidden="false" customHeight="false" outlineLevel="0" collapsed="false">
      <c r="A11" s="6" t="s">
        <v>33</v>
      </c>
      <c r="B11" s="7"/>
      <c r="C11" s="8" t="s">
        <v>34</v>
      </c>
    </row>
    <row r="12" customFormat="false" ht="15" hidden="false" customHeight="false" outlineLevel="0" collapsed="false">
      <c r="A12" s="6" t="s">
        <v>35</v>
      </c>
      <c r="B12" s="7"/>
      <c r="C12" s="8" t="s">
        <v>36</v>
      </c>
    </row>
    <row r="13" customFormat="false" ht="32.8" hidden="false" customHeight="false" outlineLevel="0" collapsed="false">
      <c r="A13" s="6" t="s">
        <v>37</v>
      </c>
      <c r="B13" s="7"/>
      <c r="C13" s="8" t="s">
        <v>38</v>
      </c>
    </row>
    <row r="14" customFormat="false" ht="15" hidden="false" customHeight="false" outlineLevel="0" collapsed="false">
      <c r="A14" s="6" t="s">
        <v>39</v>
      </c>
      <c r="B14" s="7"/>
      <c r="C14" s="8" t="s">
        <v>40</v>
      </c>
    </row>
    <row r="16" customFormat="false" ht="15" hidden="false" customHeight="false" outlineLevel="0" collapsed="false">
      <c r="A16" s="2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7" min="2" style="0" width="18"/>
  </cols>
  <sheetData>
    <row r="1" customFormat="false" ht="15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23.85" hidden="false" customHeight="false" outlineLevel="0" collapsed="false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</row>
    <row r="5" customFormat="false" ht="15" hidden="false" customHeight="false" outlineLevel="0" collapsed="false">
      <c r="A5" s="3" t="s">
        <v>51</v>
      </c>
      <c r="B5" s="7"/>
      <c r="C5" s="7"/>
      <c r="D5" s="7"/>
      <c r="E5" s="7"/>
      <c r="F5" s="7"/>
      <c r="G5" s="7"/>
    </row>
    <row r="6" customFormat="false" ht="15" hidden="false" customHeight="false" outlineLevel="0" collapsed="false">
      <c r="A6" s="3" t="s">
        <v>52</v>
      </c>
      <c r="B6" s="7"/>
      <c r="C6" s="7"/>
      <c r="D6" s="7"/>
      <c r="E6" s="7"/>
      <c r="F6" s="7"/>
      <c r="G6" s="7"/>
    </row>
    <row r="7" customFormat="false" ht="15" hidden="false" customHeight="false" outlineLevel="0" collapsed="false">
      <c r="A7" s="3" t="s">
        <v>53</v>
      </c>
      <c r="B7" s="7"/>
      <c r="C7" s="7"/>
      <c r="D7" s="7"/>
      <c r="E7" s="7"/>
      <c r="F7" s="7"/>
      <c r="G7" s="7"/>
    </row>
    <row r="8" customFormat="false" ht="15" hidden="false" customHeight="false" outlineLevel="0" collapsed="false">
      <c r="A8" s="3" t="s">
        <v>54</v>
      </c>
      <c r="B8" s="7"/>
      <c r="C8" s="7"/>
      <c r="D8" s="7"/>
      <c r="E8" s="7"/>
      <c r="F8" s="7"/>
      <c r="G8" s="7"/>
    </row>
    <row r="9" customFormat="false" ht="15" hidden="false" customHeight="false" outlineLevel="0" collapsed="false">
      <c r="A9" s="3" t="s">
        <v>55</v>
      </c>
      <c r="B9" s="7"/>
      <c r="C9" s="7"/>
      <c r="D9" s="7"/>
      <c r="E9" s="7"/>
      <c r="F9" s="7"/>
      <c r="G9" s="7"/>
    </row>
    <row r="10" customFormat="false" ht="15" hidden="false" customHeight="false" outlineLevel="0" collapsed="false">
      <c r="A10" s="3" t="s">
        <v>56</v>
      </c>
      <c r="B10" s="7"/>
      <c r="C10" s="7"/>
      <c r="D10" s="7"/>
      <c r="E10" s="7"/>
      <c r="F10" s="7"/>
      <c r="G10" s="7"/>
    </row>
    <row r="11" customFormat="false" ht="15" hidden="false" customHeight="false" outlineLevel="0" collapsed="false">
      <c r="A11" s="3" t="s">
        <v>57</v>
      </c>
      <c r="B11" s="7"/>
      <c r="C11" s="7"/>
      <c r="D11" s="7"/>
      <c r="E11" s="7"/>
      <c r="F11" s="7"/>
      <c r="G11" s="7"/>
    </row>
    <row r="12" customFormat="false" ht="15" hidden="false" customHeight="false" outlineLevel="0" collapsed="false">
      <c r="A12" s="3" t="s">
        <v>58</v>
      </c>
      <c r="B12" s="7"/>
      <c r="C12" s="7"/>
      <c r="D12" s="7"/>
      <c r="E12" s="7"/>
      <c r="F12" s="7"/>
      <c r="G12" s="7"/>
    </row>
    <row r="13" customFormat="false" ht="15" hidden="false" customHeight="false" outlineLevel="0" collapsed="false">
      <c r="A13" s="3" t="s">
        <v>59</v>
      </c>
      <c r="B13" s="7"/>
      <c r="C13" s="7"/>
      <c r="D13" s="7"/>
      <c r="E13" s="7"/>
      <c r="F13" s="7"/>
      <c r="G13" s="7"/>
    </row>
    <row r="14" customFormat="false" ht="15" hidden="false" customHeight="false" outlineLevel="0" collapsed="false">
      <c r="A14" s="3" t="s">
        <v>60</v>
      </c>
      <c r="B14" s="7"/>
      <c r="C14" s="7"/>
      <c r="D14" s="7"/>
      <c r="E14" s="7"/>
      <c r="F14" s="7"/>
      <c r="G14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20"/>
    <col collapsed="false" customWidth="true" hidden="false" outlineLevel="0" max="5" min="4" style="0" width="18"/>
    <col collapsed="false" customWidth="true" hidden="false" outlineLevel="0" max="7" min="6" style="0" width="14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4" customFormat="false" ht="15" hidden="false" customHeight="false" outlineLevel="0" collapsed="false">
      <c r="A4" s="5" t="s">
        <v>44</v>
      </c>
      <c r="B4" s="5" t="s">
        <v>63</v>
      </c>
      <c r="C4" s="5" t="s">
        <v>64</v>
      </c>
      <c r="D4" s="5" t="s">
        <v>65</v>
      </c>
      <c r="E4" s="5" t="s">
        <v>66</v>
      </c>
      <c r="F4" s="5" t="s">
        <v>67</v>
      </c>
      <c r="G4" s="5" t="s">
        <v>68</v>
      </c>
      <c r="H4" s="5" t="s">
        <v>22</v>
      </c>
    </row>
    <row r="5" customFormat="false" ht="15" hidden="false" customHeight="false" outlineLevel="0" collapsed="false">
      <c r="A5" s="3" t="s">
        <v>51</v>
      </c>
      <c r="B5" s="7"/>
      <c r="C5" s="7"/>
      <c r="D5" s="3" t="str">
        <f aca="false">IF(OR(B5="",'Okul Bilgileri'!$B$9="",'Okul Bilgileri'!$B$9=0),"",B5/'Okul Bilgileri'!$B$9)</f>
        <v/>
      </c>
      <c r="E5" s="3" t="str">
        <f aca="false">IF(OR(C5="",'Okul Bilgileri'!$B$9="",'Okul Bilgileri'!$B$9=0),"",C5/'Okul Bilgileri'!$B$9)</f>
        <v/>
      </c>
      <c r="F5" s="3" t="str">
        <f aca="false">IF(OR(D5="",E5="",D5=0),"",(D5-E5)/D5*100)</f>
        <v/>
      </c>
      <c r="G5" s="3" t="str">
        <f aca="false">IF(F5="","",IF(F5&gt;=5,"İYİ",IF(F5&gt;=0,"İZLE","ARTIŞ!")))</f>
        <v/>
      </c>
      <c r="H5" s="9"/>
    </row>
    <row r="6" customFormat="false" ht="15" hidden="false" customHeight="false" outlineLevel="0" collapsed="false">
      <c r="A6" s="3" t="s">
        <v>52</v>
      </c>
      <c r="B6" s="7"/>
      <c r="C6" s="7"/>
      <c r="D6" s="3" t="str">
        <f aca="false">IF(OR(B6="",'Okul Bilgileri'!$B$9="",'Okul Bilgileri'!$B$9=0),"",B6/'Okul Bilgileri'!$B$9)</f>
        <v/>
      </c>
      <c r="E6" s="3" t="str">
        <f aca="false">IF(OR(C6="",'Okul Bilgileri'!$B$9="",'Okul Bilgileri'!$B$9=0),"",C6/'Okul Bilgileri'!$B$9)</f>
        <v/>
      </c>
      <c r="F6" s="3" t="str">
        <f aca="false">IF(OR(D6="",E6="",D6=0),"",(D6-E6)/D6*100)</f>
        <v/>
      </c>
      <c r="G6" s="3" t="str">
        <f aca="false">IF(F6="","",IF(F6&gt;=5,"İYİ",IF(F6&gt;=0,"İZLE","ARTIŞ!")))</f>
        <v/>
      </c>
      <c r="H6" s="9"/>
    </row>
    <row r="7" customFormat="false" ht="15" hidden="false" customHeight="false" outlineLevel="0" collapsed="false">
      <c r="A7" s="3" t="s">
        <v>53</v>
      </c>
      <c r="B7" s="7"/>
      <c r="C7" s="7"/>
      <c r="D7" s="3" t="str">
        <f aca="false">IF(OR(B7="",'Okul Bilgileri'!$B$9="",'Okul Bilgileri'!$B$9=0),"",B7/'Okul Bilgileri'!$B$9)</f>
        <v/>
      </c>
      <c r="E7" s="3" t="str">
        <f aca="false">IF(OR(C7="",'Okul Bilgileri'!$B$9="",'Okul Bilgileri'!$B$9=0),"",C7/'Okul Bilgileri'!$B$9)</f>
        <v/>
      </c>
      <c r="F7" s="3" t="str">
        <f aca="false">IF(OR(D7="",E7="",D7=0),"",(D7-E7)/D7*100)</f>
        <v/>
      </c>
      <c r="G7" s="3" t="str">
        <f aca="false">IF(F7="","",IF(F7&gt;=5,"İYİ",IF(F7&gt;=0,"İZLE","ARTIŞ!")))</f>
        <v/>
      </c>
      <c r="H7" s="9"/>
    </row>
    <row r="8" customFormat="false" ht="15" hidden="false" customHeight="false" outlineLevel="0" collapsed="false">
      <c r="A8" s="3" t="s">
        <v>54</v>
      </c>
      <c r="B8" s="7"/>
      <c r="C8" s="7"/>
      <c r="D8" s="3" t="str">
        <f aca="false">IF(OR(B8="",'Okul Bilgileri'!$B$9="",'Okul Bilgileri'!$B$9=0),"",B8/'Okul Bilgileri'!$B$9)</f>
        <v/>
      </c>
      <c r="E8" s="3" t="str">
        <f aca="false">IF(OR(C8="",'Okul Bilgileri'!$B$9="",'Okul Bilgileri'!$B$9=0),"",C8/'Okul Bilgileri'!$B$9)</f>
        <v/>
      </c>
      <c r="F8" s="3" t="str">
        <f aca="false">IF(OR(D8="",E8="",D8=0),"",(D8-E8)/D8*100)</f>
        <v/>
      </c>
      <c r="G8" s="3" t="str">
        <f aca="false">IF(F8="","",IF(F8&gt;=5,"İYİ",IF(F8&gt;=0,"İZLE","ARTIŞ!")))</f>
        <v/>
      </c>
      <c r="H8" s="9"/>
    </row>
    <row r="9" customFormat="false" ht="15" hidden="false" customHeight="false" outlineLevel="0" collapsed="false">
      <c r="A9" s="3" t="s">
        <v>55</v>
      </c>
      <c r="B9" s="7"/>
      <c r="C9" s="7"/>
      <c r="D9" s="3" t="str">
        <f aca="false">IF(OR(B9="",'Okul Bilgileri'!$B$9="",'Okul Bilgileri'!$B$9=0),"",B9/'Okul Bilgileri'!$B$9)</f>
        <v/>
      </c>
      <c r="E9" s="3" t="str">
        <f aca="false">IF(OR(C9="",'Okul Bilgileri'!$B$9="",'Okul Bilgileri'!$B$9=0),"",C9/'Okul Bilgileri'!$B$9)</f>
        <v/>
      </c>
      <c r="F9" s="3" t="str">
        <f aca="false">IF(OR(D9="",E9="",D9=0),"",(D9-E9)/D9*100)</f>
        <v/>
      </c>
      <c r="G9" s="3" t="str">
        <f aca="false">IF(F9="","",IF(F9&gt;=5,"İYİ",IF(F9&gt;=0,"İZLE","ARTIŞ!")))</f>
        <v/>
      </c>
      <c r="H9" s="9"/>
    </row>
    <row r="10" customFormat="false" ht="15" hidden="false" customHeight="false" outlineLevel="0" collapsed="false">
      <c r="A10" s="3" t="s">
        <v>56</v>
      </c>
      <c r="B10" s="7"/>
      <c r="C10" s="7"/>
      <c r="D10" s="3" t="str">
        <f aca="false">IF(OR(B10="",'Okul Bilgileri'!$B$9="",'Okul Bilgileri'!$B$9=0),"",B10/'Okul Bilgileri'!$B$9)</f>
        <v/>
      </c>
      <c r="E10" s="3" t="str">
        <f aca="false">IF(OR(C10="",'Okul Bilgileri'!$B$9="",'Okul Bilgileri'!$B$9=0),"",C10/'Okul Bilgileri'!$B$9)</f>
        <v/>
      </c>
      <c r="F10" s="3" t="str">
        <f aca="false">IF(OR(D10="",E10="",D10=0),"",(D10-E10)/D10*100)</f>
        <v/>
      </c>
      <c r="G10" s="3" t="str">
        <f aca="false">IF(F10="","",IF(F10&gt;=5,"İYİ",IF(F10&gt;=0,"İZLE","ARTIŞ!")))</f>
        <v/>
      </c>
      <c r="H10" s="9"/>
    </row>
    <row r="11" customFormat="false" ht="15" hidden="false" customHeight="false" outlineLevel="0" collapsed="false">
      <c r="A11" s="3" t="s">
        <v>57</v>
      </c>
      <c r="B11" s="7"/>
      <c r="C11" s="7"/>
      <c r="D11" s="3" t="str">
        <f aca="false">IF(OR(B11="",'Okul Bilgileri'!$B$9="",'Okul Bilgileri'!$B$9=0),"",B11/'Okul Bilgileri'!$B$9)</f>
        <v/>
      </c>
      <c r="E11" s="3" t="str">
        <f aca="false">IF(OR(C11="",'Okul Bilgileri'!$B$9="",'Okul Bilgileri'!$B$9=0),"",C11/'Okul Bilgileri'!$B$9)</f>
        <v/>
      </c>
      <c r="F11" s="3" t="str">
        <f aca="false">IF(OR(D11="",E11="",D11=0),"",(D11-E11)/D11*100)</f>
        <v/>
      </c>
      <c r="G11" s="3" t="str">
        <f aca="false">IF(F11="","",IF(F11&gt;=5,"İYİ",IF(F11&gt;=0,"İZLE","ARTIŞ!")))</f>
        <v/>
      </c>
      <c r="H11" s="9"/>
    </row>
    <row r="12" customFormat="false" ht="15" hidden="false" customHeight="false" outlineLevel="0" collapsed="false">
      <c r="A12" s="3" t="s">
        <v>58</v>
      </c>
      <c r="B12" s="7"/>
      <c r="C12" s="7"/>
      <c r="D12" s="3" t="str">
        <f aca="false">IF(OR(B12="",'Okul Bilgileri'!$B$9="",'Okul Bilgileri'!$B$9=0),"",B12/'Okul Bilgileri'!$B$9)</f>
        <v/>
      </c>
      <c r="E12" s="3" t="str">
        <f aca="false">IF(OR(C12="",'Okul Bilgileri'!$B$9="",'Okul Bilgileri'!$B$9=0),"",C12/'Okul Bilgileri'!$B$9)</f>
        <v/>
      </c>
      <c r="F12" s="3" t="str">
        <f aca="false">IF(OR(D12="",E12="",D12=0),"",(D12-E12)/D12*100)</f>
        <v/>
      </c>
      <c r="G12" s="3" t="str">
        <f aca="false">IF(F12="","",IF(F12&gt;=5,"İYİ",IF(F12&gt;=0,"İZLE","ARTIŞ!")))</f>
        <v/>
      </c>
      <c r="H12" s="9"/>
    </row>
    <row r="13" customFormat="false" ht="15" hidden="false" customHeight="false" outlineLevel="0" collapsed="false">
      <c r="A13" s="3" t="s">
        <v>59</v>
      </c>
      <c r="B13" s="7"/>
      <c r="C13" s="7"/>
      <c r="D13" s="3" t="str">
        <f aca="false">IF(OR(B13="",'Okul Bilgileri'!$B$9="",'Okul Bilgileri'!$B$9=0),"",B13/'Okul Bilgileri'!$B$9)</f>
        <v/>
      </c>
      <c r="E13" s="3" t="str">
        <f aca="false">IF(OR(C13="",'Okul Bilgileri'!$B$9="",'Okul Bilgileri'!$B$9=0),"",C13/'Okul Bilgileri'!$B$9)</f>
        <v/>
      </c>
      <c r="F13" s="3" t="str">
        <f aca="false">IF(OR(D13="",E13="",D13=0),"",(D13-E13)/D13*100)</f>
        <v/>
      </c>
      <c r="G13" s="3" t="str">
        <f aca="false">IF(F13="","",IF(F13&gt;=5,"İYİ",IF(F13&gt;=0,"İZLE","ARTIŞ!")))</f>
        <v/>
      </c>
      <c r="H13" s="9"/>
    </row>
    <row r="14" customFormat="false" ht="15" hidden="false" customHeight="false" outlineLevel="0" collapsed="false">
      <c r="A14" s="3" t="s">
        <v>60</v>
      </c>
      <c r="B14" s="7"/>
      <c r="C14" s="7"/>
      <c r="D14" s="3" t="str">
        <f aca="false">IF(OR(B14="",'Okul Bilgileri'!$B$9="",'Okul Bilgileri'!$B$9=0),"",B14/'Okul Bilgileri'!$B$9)</f>
        <v/>
      </c>
      <c r="E14" s="3" t="str">
        <f aca="false">IF(OR(C14="",'Okul Bilgileri'!$B$9="",'Okul Bilgileri'!$B$9=0),"",C14/'Okul Bilgileri'!$B$9)</f>
        <v/>
      </c>
      <c r="F14" s="3" t="str">
        <f aca="false">IF(OR(D14="",E14="",D14=0),"",(D14-E14)/D14*100)</f>
        <v/>
      </c>
      <c r="G14" s="3" t="str">
        <f aca="false">IF(F14="","",IF(F14&gt;=5,"İYİ",IF(F14&gt;=0,"İZLE","ARTIŞ!")))</f>
        <v/>
      </c>
      <c r="H14" s="9"/>
    </row>
    <row r="15" customFormat="false" ht="15" hidden="false" customHeight="false" outlineLevel="0" collapsed="false">
      <c r="A15" s="10" t="s">
        <v>69</v>
      </c>
      <c r="B15" s="11" t="n">
        <f aca="false">SUM(B5:B14)</f>
        <v>0</v>
      </c>
      <c r="C15" s="11" t="n">
        <f aca="false">SUM(C5:C14)</f>
        <v>0</v>
      </c>
      <c r="D15" s="12"/>
      <c r="E15" s="12"/>
      <c r="F15" s="11" t="str">
        <f aca="false">IF(OR(B15=0,C15=0),"",(B15-C15)/B15*100)</f>
        <v/>
      </c>
      <c r="G15" s="12"/>
      <c r="H1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20"/>
    <col collapsed="false" customWidth="true" hidden="false" outlineLevel="0" max="5" min="4" style="0" width="18"/>
    <col collapsed="false" customWidth="true" hidden="false" outlineLevel="0" max="7" min="6" style="0" width="14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A4" s="5" t="s">
        <v>44</v>
      </c>
      <c r="B4" s="5" t="s">
        <v>72</v>
      </c>
      <c r="C4" s="5" t="s">
        <v>73</v>
      </c>
      <c r="D4" s="5" t="s">
        <v>65</v>
      </c>
      <c r="E4" s="5" t="s">
        <v>66</v>
      </c>
      <c r="F4" s="5" t="s">
        <v>67</v>
      </c>
      <c r="G4" s="5" t="s">
        <v>68</v>
      </c>
      <c r="H4" s="5" t="s">
        <v>22</v>
      </c>
    </row>
    <row r="5" customFormat="false" ht="15" hidden="false" customHeight="false" outlineLevel="0" collapsed="false">
      <c r="A5" s="3" t="s">
        <v>51</v>
      </c>
      <c r="B5" s="7"/>
      <c r="C5" s="7"/>
      <c r="D5" s="3" t="str">
        <f aca="false">IF(OR(B5="",('Kişi Sayıları'!B5+'Kişi Sayıları'!C5)=0,'Kişi Sayıları'!D5=0),"",B5*1000/('Kişi Sayıları'!B5+'Kişi Sayıları'!C5)/'Kişi Sayıları'!D5)</f>
        <v/>
      </c>
      <c r="E5" s="3" t="str">
        <f aca="false">IF(OR(C5="",('Kişi Sayıları'!E5+'Kişi Sayıları'!F5)=0,'Kişi Sayıları'!G5=0),"",C5*1000/('Kişi Sayıları'!E5+'Kişi Sayıları'!F5)/'Kişi Sayıları'!G5)</f>
        <v/>
      </c>
      <c r="F5" s="3" t="str">
        <f aca="false">IF(OR(D5="",E5="",D5=0),"",(D5-E5)/D5*100)</f>
        <v/>
      </c>
      <c r="G5" s="3" t="str">
        <f aca="false">IF(F5="","",IF(F5&gt;=5,"İYİ",IF(F5&gt;=0,"İZLE","ARTIŞ!")))</f>
        <v/>
      </c>
      <c r="H5" s="9"/>
    </row>
    <row r="6" customFormat="false" ht="15" hidden="false" customHeight="false" outlineLevel="0" collapsed="false">
      <c r="A6" s="3" t="s">
        <v>52</v>
      </c>
      <c r="B6" s="7"/>
      <c r="C6" s="7"/>
      <c r="D6" s="3" t="str">
        <f aca="false">IF(OR(B6="",('Kişi Sayıları'!B6+'Kişi Sayıları'!C6)=0,'Kişi Sayıları'!D6=0),"",B6*1000/('Kişi Sayıları'!B6+'Kişi Sayıları'!C6)/'Kişi Sayıları'!D6)</f>
        <v/>
      </c>
      <c r="E6" s="3" t="str">
        <f aca="false">IF(OR(C6="",('Kişi Sayıları'!E6+'Kişi Sayıları'!F6)=0,'Kişi Sayıları'!G6=0),"",C6*1000/('Kişi Sayıları'!E6+'Kişi Sayıları'!F6)/'Kişi Sayıları'!G6)</f>
        <v/>
      </c>
      <c r="F6" s="3" t="str">
        <f aca="false">IF(OR(D6="",E6="",D6=0),"",(D6-E6)/D6*100)</f>
        <v/>
      </c>
      <c r="G6" s="3" t="str">
        <f aca="false">IF(F6="","",IF(F6&gt;=5,"İYİ",IF(F6&gt;=0,"İZLE","ARTIŞ!")))</f>
        <v/>
      </c>
      <c r="H6" s="9"/>
    </row>
    <row r="7" customFormat="false" ht="15" hidden="false" customHeight="false" outlineLevel="0" collapsed="false">
      <c r="A7" s="3" t="s">
        <v>53</v>
      </c>
      <c r="B7" s="7"/>
      <c r="C7" s="7"/>
      <c r="D7" s="3" t="str">
        <f aca="false">IF(OR(B7="",('Kişi Sayıları'!B7+'Kişi Sayıları'!C7)=0,'Kişi Sayıları'!D7=0),"",B7*1000/('Kişi Sayıları'!B7+'Kişi Sayıları'!C7)/'Kişi Sayıları'!D7)</f>
        <v/>
      </c>
      <c r="E7" s="3" t="str">
        <f aca="false">IF(OR(C7="",('Kişi Sayıları'!E7+'Kişi Sayıları'!F7)=0,'Kişi Sayıları'!G7=0),"",C7*1000/('Kişi Sayıları'!E7+'Kişi Sayıları'!F7)/'Kişi Sayıları'!G7)</f>
        <v/>
      </c>
      <c r="F7" s="3" t="str">
        <f aca="false">IF(OR(D7="",E7="",D7=0),"",(D7-E7)/D7*100)</f>
        <v/>
      </c>
      <c r="G7" s="3" t="str">
        <f aca="false">IF(F7="","",IF(F7&gt;=5,"İYİ",IF(F7&gt;=0,"İZLE","ARTIŞ!")))</f>
        <v/>
      </c>
      <c r="H7" s="9"/>
    </row>
    <row r="8" customFormat="false" ht="15" hidden="false" customHeight="false" outlineLevel="0" collapsed="false">
      <c r="A8" s="3" t="s">
        <v>54</v>
      </c>
      <c r="B8" s="7"/>
      <c r="C8" s="7"/>
      <c r="D8" s="3" t="str">
        <f aca="false">IF(OR(B8="",('Kişi Sayıları'!B8+'Kişi Sayıları'!C8)=0,'Kişi Sayıları'!D8=0),"",B8*1000/('Kişi Sayıları'!B8+'Kişi Sayıları'!C8)/'Kişi Sayıları'!D8)</f>
        <v/>
      </c>
      <c r="E8" s="3" t="str">
        <f aca="false">IF(OR(C8="",('Kişi Sayıları'!E8+'Kişi Sayıları'!F8)=0,'Kişi Sayıları'!G8=0),"",C8*1000/('Kişi Sayıları'!E8+'Kişi Sayıları'!F8)/'Kişi Sayıları'!G8)</f>
        <v/>
      </c>
      <c r="F8" s="3" t="str">
        <f aca="false">IF(OR(D8="",E8="",D8=0),"",(D8-E8)/D8*100)</f>
        <v/>
      </c>
      <c r="G8" s="3" t="str">
        <f aca="false">IF(F8="","",IF(F8&gt;=5,"İYİ",IF(F8&gt;=0,"İZLE","ARTIŞ!")))</f>
        <v/>
      </c>
      <c r="H8" s="9"/>
    </row>
    <row r="9" customFormat="false" ht="15" hidden="false" customHeight="false" outlineLevel="0" collapsed="false">
      <c r="A9" s="3" t="s">
        <v>55</v>
      </c>
      <c r="B9" s="7"/>
      <c r="C9" s="7"/>
      <c r="D9" s="3" t="str">
        <f aca="false">IF(OR(B9="",('Kişi Sayıları'!B9+'Kişi Sayıları'!C9)=0,'Kişi Sayıları'!D9=0),"",B9*1000/('Kişi Sayıları'!B9+'Kişi Sayıları'!C9)/'Kişi Sayıları'!D9)</f>
        <v/>
      </c>
      <c r="E9" s="3" t="str">
        <f aca="false">IF(OR(C9="",('Kişi Sayıları'!E9+'Kişi Sayıları'!F9)=0,'Kişi Sayıları'!G9=0),"",C9*1000/('Kişi Sayıları'!E9+'Kişi Sayıları'!F9)/'Kişi Sayıları'!G9)</f>
        <v/>
      </c>
      <c r="F9" s="3" t="str">
        <f aca="false">IF(OR(D9="",E9="",D9=0),"",(D9-E9)/D9*100)</f>
        <v/>
      </c>
      <c r="G9" s="3" t="str">
        <f aca="false">IF(F9="","",IF(F9&gt;=5,"İYİ",IF(F9&gt;=0,"İZLE","ARTIŞ!")))</f>
        <v/>
      </c>
      <c r="H9" s="9"/>
    </row>
    <row r="10" customFormat="false" ht="15" hidden="false" customHeight="false" outlineLevel="0" collapsed="false">
      <c r="A10" s="3" t="s">
        <v>56</v>
      </c>
      <c r="B10" s="7"/>
      <c r="C10" s="7"/>
      <c r="D10" s="3" t="str">
        <f aca="false">IF(OR(B10="",('Kişi Sayıları'!B10+'Kişi Sayıları'!C10)=0,'Kişi Sayıları'!D10=0),"",B10*1000/('Kişi Sayıları'!B10+'Kişi Sayıları'!C10)/'Kişi Sayıları'!D10)</f>
        <v/>
      </c>
      <c r="E10" s="3" t="str">
        <f aca="false">IF(OR(C10="",('Kişi Sayıları'!E10+'Kişi Sayıları'!F10)=0,'Kişi Sayıları'!G10=0),"",C10*1000/('Kişi Sayıları'!E10+'Kişi Sayıları'!F10)/'Kişi Sayıları'!G10)</f>
        <v/>
      </c>
      <c r="F10" s="3" t="str">
        <f aca="false">IF(OR(D10="",E10="",D10=0),"",(D10-E10)/D10*100)</f>
        <v/>
      </c>
      <c r="G10" s="3" t="str">
        <f aca="false">IF(F10="","",IF(F10&gt;=5,"İYİ",IF(F10&gt;=0,"İZLE","ARTIŞ!")))</f>
        <v/>
      </c>
      <c r="H10" s="9"/>
    </row>
    <row r="11" customFormat="false" ht="15" hidden="false" customHeight="false" outlineLevel="0" collapsed="false">
      <c r="A11" s="3" t="s">
        <v>57</v>
      </c>
      <c r="B11" s="7"/>
      <c r="C11" s="7"/>
      <c r="D11" s="3" t="str">
        <f aca="false">IF(OR(B11="",('Kişi Sayıları'!B11+'Kişi Sayıları'!C11)=0,'Kişi Sayıları'!D11=0),"",B11*1000/('Kişi Sayıları'!B11+'Kişi Sayıları'!C11)/'Kişi Sayıları'!D11)</f>
        <v/>
      </c>
      <c r="E11" s="3" t="str">
        <f aca="false">IF(OR(C11="",('Kişi Sayıları'!E11+'Kişi Sayıları'!F11)=0,'Kişi Sayıları'!G11=0),"",C11*1000/('Kişi Sayıları'!E11+'Kişi Sayıları'!F11)/'Kişi Sayıları'!G11)</f>
        <v/>
      </c>
      <c r="F11" s="3" t="str">
        <f aca="false">IF(OR(D11="",E11="",D11=0),"",(D11-E11)/D11*100)</f>
        <v/>
      </c>
      <c r="G11" s="3" t="str">
        <f aca="false">IF(F11="","",IF(F11&gt;=5,"İYİ",IF(F11&gt;=0,"İZLE","ARTIŞ!")))</f>
        <v/>
      </c>
      <c r="H11" s="9"/>
    </row>
    <row r="12" customFormat="false" ht="15" hidden="false" customHeight="false" outlineLevel="0" collapsed="false">
      <c r="A12" s="3" t="s">
        <v>58</v>
      </c>
      <c r="B12" s="7"/>
      <c r="C12" s="7"/>
      <c r="D12" s="3" t="str">
        <f aca="false">IF(OR(B12="",('Kişi Sayıları'!B12+'Kişi Sayıları'!C12)=0,'Kişi Sayıları'!D12=0),"",B12*1000/('Kişi Sayıları'!B12+'Kişi Sayıları'!C12)/'Kişi Sayıları'!D12)</f>
        <v/>
      </c>
      <c r="E12" s="3" t="str">
        <f aca="false">IF(OR(C12="",('Kişi Sayıları'!E12+'Kişi Sayıları'!F12)=0,'Kişi Sayıları'!G12=0),"",C12*1000/('Kişi Sayıları'!E12+'Kişi Sayıları'!F12)/'Kişi Sayıları'!G12)</f>
        <v/>
      </c>
      <c r="F12" s="3" t="str">
        <f aca="false">IF(OR(D12="",E12="",D12=0),"",(D12-E12)/D12*100)</f>
        <v/>
      </c>
      <c r="G12" s="3" t="str">
        <f aca="false">IF(F12="","",IF(F12&gt;=5,"İYİ",IF(F12&gt;=0,"İZLE","ARTIŞ!")))</f>
        <v/>
      </c>
      <c r="H12" s="9"/>
    </row>
    <row r="13" customFormat="false" ht="15" hidden="false" customHeight="false" outlineLevel="0" collapsed="false">
      <c r="A13" s="3" t="s">
        <v>59</v>
      </c>
      <c r="B13" s="7"/>
      <c r="C13" s="7"/>
      <c r="D13" s="3" t="str">
        <f aca="false">IF(OR(B13="",('Kişi Sayıları'!B13+'Kişi Sayıları'!C13)=0,'Kişi Sayıları'!D13=0),"",B13*1000/('Kişi Sayıları'!B13+'Kişi Sayıları'!C13)/'Kişi Sayıları'!D13)</f>
        <v/>
      </c>
      <c r="E13" s="3" t="str">
        <f aca="false">IF(OR(C13="",('Kişi Sayıları'!E13+'Kişi Sayıları'!F13)=0,'Kişi Sayıları'!G13=0),"",C13*1000/('Kişi Sayıları'!E13+'Kişi Sayıları'!F13)/'Kişi Sayıları'!G13)</f>
        <v/>
      </c>
      <c r="F13" s="3" t="str">
        <f aca="false">IF(OR(D13="",E13="",D13=0),"",(D13-E13)/D13*100)</f>
        <v/>
      </c>
      <c r="G13" s="3" t="str">
        <f aca="false">IF(F13="","",IF(F13&gt;=5,"İYİ",IF(F13&gt;=0,"İZLE","ARTIŞ!")))</f>
        <v/>
      </c>
      <c r="H13" s="9"/>
    </row>
    <row r="14" customFormat="false" ht="15" hidden="false" customHeight="false" outlineLevel="0" collapsed="false">
      <c r="A14" s="3" t="s">
        <v>60</v>
      </c>
      <c r="B14" s="7"/>
      <c r="C14" s="7"/>
      <c r="D14" s="3" t="str">
        <f aca="false">IF(OR(B14="",('Kişi Sayıları'!B14+'Kişi Sayıları'!C14)=0,'Kişi Sayıları'!D14=0),"",B14*1000/('Kişi Sayıları'!B14+'Kişi Sayıları'!C14)/'Kişi Sayıları'!D14)</f>
        <v/>
      </c>
      <c r="E14" s="3" t="str">
        <f aca="false">IF(OR(C14="",('Kişi Sayıları'!E14+'Kişi Sayıları'!F14)=0,'Kişi Sayıları'!G14=0),"",C14*1000/('Kişi Sayıları'!E14+'Kişi Sayıları'!F14)/'Kişi Sayıları'!G14)</f>
        <v/>
      </c>
      <c r="F14" s="3" t="str">
        <f aca="false">IF(OR(D14="",E14="",D14=0),"",(D14-E14)/D14*100)</f>
        <v/>
      </c>
      <c r="G14" s="3" t="str">
        <f aca="false">IF(F14="","",IF(F14&gt;=5,"İYİ",IF(F14&gt;=0,"İZLE","ARTIŞ!")))</f>
        <v/>
      </c>
      <c r="H14" s="9"/>
    </row>
    <row r="15" customFormat="false" ht="15" hidden="false" customHeight="false" outlineLevel="0" collapsed="false">
      <c r="A15" s="10" t="s">
        <v>69</v>
      </c>
      <c r="B15" s="11" t="n">
        <f aca="false">SUM(B5:B14)</f>
        <v>0</v>
      </c>
      <c r="C15" s="11" t="n">
        <f aca="false">SUM(C5:C14)</f>
        <v>0</v>
      </c>
      <c r="D15" s="12"/>
      <c r="E15" s="12"/>
      <c r="F15" s="11" t="str">
        <f aca="false">IF(OR(B15=0,C15=0),"",(B15-C15)/B15*100)</f>
        <v/>
      </c>
      <c r="G15" s="12"/>
      <c r="H1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20"/>
    <col collapsed="false" customWidth="true" hidden="false" outlineLevel="0" max="5" min="4" style="0" width="18"/>
    <col collapsed="false" customWidth="true" hidden="false" outlineLevel="0" max="8" min="6" style="0" width="14"/>
    <col collapsed="false" customWidth="true" hidden="false" outlineLevel="0" max="9" min="9" style="0" width="20"/>
    <col collapsed="false" customWidth="true" hidden="false" outlineLevel="0" max="10" min="10" style="0" width="14"/>
    <col collapsed="false" customWidth="true" hidden="false" outlineLevel="0" max="11" min="11" style="0" width="30"/>
  </cols>
  <sheetData>
    <row r="1" customFormat="false" ht="15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4" customFormat="false" ht="23.85" hidden="false" customHeight="false" outlineLevel="0" collapsed="false">
      <c r="A4" s="5" t="s">
        <v>44</v>
      </c>
      <c r="B4" s="5" t="s">
        <v>76</v>
      </c>
      <c r="C4" s="5" t="s">
        <v>77</v>
      </c>
      <c r="D4" s="5" t="s">
        <v>65</v>
      </c>
      <c r="E4" s="5" t="s">
        <v>66</v>
      </c>
      <c r="F4" s="5" t="s">
        <v>67</v>
      </c>
      <c r="G4" s="5" t="s">
        <v>78</v>
      </c>
      <c r="H4" s="5" t="s">
        <v>79</v>
      </c>
      <c r="I4" s="5" t="s">
        <v>80</v>
      </c>
      <c r="J4" s="5" t="s">
        <v>68</v>
      </c>
      <c r="K4" s="5" t="s">
        <v>22</v>
      </c>
    </row>
    <row r="5" customFormat="false" ht="15" hidden="false" customHeight="false" outlineLevel="0" collapsed="false">
      <c r="A5" s="3" t="s">
        <v>51</v>
      </c>
      <c r="B5" s="7"/>
      <c r="C5" s="7"/>
      <c r="D5" s="3" t="str">
        <f aca="false">IF(OR(B5="",'Okul Bilgileri'!$B$9="",'Okul Bilgileri'!$B$9=0),"",B5/IF(AND('Okul Bilgileri'!$B$10&lt;&gt;"",'Okul Bilgileri'!$B$10&gt;0),'Okul Bilgileri'!$B$10,'Okul Bilgileri'!$B$9))</f>
        <v/>
      </c>
      <c r="E5" s="3" t="str">
        <f aca="false">IF(OR(C5="",'Okul Bilgileri'!$B$9="",'Okul Bilgileri'!$B$9=0),"",C5/IF(AND('Okul Bilgileri'!$B$10&lt;&gt;"",'Okul Bilgileri'!$B$10&gt;0),'Okul Bilgileri'!$B$10,'Okul Bilgileri'!$B$9))</f>
        <v/>
      </c>
      <c r="F5" s="3" t="str">
        <f aca="false">IF(OR(D5="",E5="",D5=0),"",(D5-E5)/D5*100)</f>
        <v/>
      </c>
      <c r="G5" s="7"/>
      <c r="H5" s="7"/>
      <c r="I5" s="3" t="str">
        <f aca="false">IF(OR(D5="",E5="",D5=0,G5="",H5="",H5=0),"",(D5-E5*G5/H5)/D5*100)</f>
        <v/>
      </c>
      <c r="J5" s="3" t="str">
        <f aca="false">IF(F5="","",IF(F5&gt;=5,"İYİ",IF(F5&gt;=0,"İZLE","ARTIŞ!")))</f>
        <v/>
      </c>
      <c r="K5" s="9"/>
    </row>
    <row r="6" customFormat="false" ht="15" hidden="false" customHeight="false" outlineLevel="0" collapsed="false">
      <c r="A6" s="3" t="s">
        <v>52</v>
      </c>
      <c r="B6" s="7"/>
      <c r="C6" s="7"/>
      <c r="D6" s="3" t="str">
        <f aca="false">IF(OR(B6="",'Okul Bilgileri'!$B$9="",'Okul Bilgileri'!$B$9=0),"",B6/IF(AND('Okul Bilgileri'!$B$10&lt;&gt;"",'Okul Bilgileri'!$B$10&gt;0),'Okul Bilgileri'!$B$10,'Okul Bilgileri'!$B$9))</f>
        <v/>
      </c>
      <c r="E6" s="3" t="str">
        <f aca="false">IF(OR(C6="",'Okul Bilgileri'!$B$9="",'Okul Bilgileri'!$B$9=0),"",C6/IF(AND('Okul Bilgileri'!$B$10&lt;&gt;"",'Okul Bilgileri'!$B$10&gt;0),'Okul Bilgileri'!$B$10,'Okul Bilgileri'!$B$9))</f>
        <v/>
      </c>
      <c r="F6" s="3" t="str">
        <f aca="false">IF(OR(D6="",E6="",D6=0),"",(D6-E6)/D6*100)</f>
        <v/>
      </c>
      <c r="G6" s="7"/>
      <c r="H6" s="7"/>
      <c r="I6" s="3" t="str">
        <f aca="false">IF(OR(D6="",E6="",D6=0,G6="",H6="",H6=0),"",(D6-E6*G6/H6)/D6*100)</f>
        <v/>
      </c>
      <c r="J6" s="3" t="str">
        <f aca="false">IF(F6="","",IF(F6&gt;=5,"İYİ",IF(F6&gt;=0,"İZLE","ARTIŞ!")))</f>
        <v/>
      </c>
      <c r="K6" s="9"/>
    </row>
    <row r="7" customFormat="false" ht="15" hidden="false" customHeight="false" outlineLevel="0" collapsed="false">
      <c r="A7" s="3" t="s">
        <v>53</v>
      </c>
      <c r="B7" s="7"/>
      <c r="C7" s="7"/>
      <c r="D7" s="3" t="str">
        <f aca="false">IF(OR(B7="",'Okul Bilgileri'!$B$9="",'Okul Bilgileri'!$B$9=0),"",B7/IF(AND('Okul Bilgileri'!$B$10&lt;&gt;"",'Okul Bilgileri'!$B$10&gt;0),'Okul Bilgileri'!$B$10,'Okul Bilgileri'!$B$9))</f>
        <v/>
      </c>
      <c r="E7" s="3" t="str">
        <f aca="false">IF(OR(C7="",'Okul Bilgileri'!$B$9="",'Okul Bilgileri'!$B$9=0),"",C7/IF(AND('Okul Bilgileri'!$B$10&lt;&gt;"",'Okul Bilgileri'!$B$10&gt;0),'Okul Bilgileri'!$B$10,'Okul Bilgileri'!$B$9))</f>
        <v/>
      </c>
      <c r="F7" s="3" t="str">
        <f aca="false">IF(OR(D7="",E7="",D7=0),"",(D7-E7)/D7*100)</f>
        <v/>
      </c>
      <c r="G7" s="7"/>
      <c r="H7" s="7"/>
      <c r="I7" s="3" t="str">
        <f aca="false">IF(OR(D7="",E7="",D7=0,G7="",H7="",H7=0),"",(D7-E7*G7/H7)/D7*100)</f>
        <v/>
      </c>
      <c r="J7" s="3" t="str">
        <f aca="false">IF(F7="","",IF(F7&gt;=5,"İYİ",IF(F7&gt;=0,"İZLE","ARTIŞ!")))</f>
        <v/>
      </c>
      <c r="K7" s="9"/>
    </row>
    <row r="8" customFormat="false" ht="15" hidden="false" customHeight="false" outlineLevel="0" collapsed="false">
      <c r="A8" s="3" t="s">
        <v>54</v>
      </c>
      <c r="B8" s="7"/>
      <c r="C8" s="7"/>
      <c r="D8" s="3" t="str">
        <f aca="false">IF(OR(B8="",'Okul Bilgileri'!$B$9="",'Okul Bilgileri'!$B$9=0),"",B8/IF(AND('Okul Bilgileri'!$B$10&lt;&gt;"",'Okul Bilgileri'!$B$10&gt;0),'Okul Bilgileri'!$B$10,'Okul Bilgileri'!$B$9))</f>
        <v/>
      </c>
      <c r="E8" s="3" t="str">
        <f aca="false">IF(OR(C8="",'Okul Bilgileri'!$B$9="",'Okul Bilgileri'!$B$9=0),"",C8/IF(AND('Okul Bilgileri'!$B$10&lt;&gt;"",'Okul Bilgileri'!$B$10&gt;0),'Okul Bilgileri'!$B$10,'Okul Bilgileri'!$B$9))</f>
        <v/>
      </c>
      <c r="F8" s="3" t="str">
        <f aca="false">IF(OR(D8="",E8="",D8=0),"",(D8-E8)/D8*100)</f>
        <v/>
      </c>
      <c r="G8" s="7"/>
      <c r="H8" s="7"/>
      <c r="I8" s="3" t="str">
        <f aca="false">IF(OR(D8="",E8="",D8=0,G8="",H8="",H8=0),"",(D8-E8*G8/H8)/D8*100)</f>
        <v/>
      </c>
      <c r="J8" s="3" t="str">
        <f aca="false">IF(F8="","",IF(F8&gt;=5,"İYİ",IF(F8&gt;=0,"İZLE","ARTIŞ!")))</f>
        <v/>
      </c>
      <c r="K8" s="9"/>
    </row>
    <row r="9" customFormat="false" ht="15" hidden="false" customHeight="false" outlineLevel="0" collapsed="false">
      <c r="A9" s="3" t="s">
        <v>55</v>
      </c>
      <c r="B9" s="7"/>
      <c r="C9" s="7"/>
      <c r="D9" s="3" t="str">
        <f aca="false">IF(OR(B9="",'Okul Bilgileri'!$B$9="",'Okul Bilgileri'!$B$9=0),"",B9/IF(AND('Okul Bilgileri'!$B$10&lt;&gt;"",'Okul Bilgileri'!$B$10&gt;0),'Okul Bilgileri'!$B$10,'Okul Bilgileri'!$B$9))</f>
        <v/>
      </c>
      <c r="E9" s="3" t="str">
        <f aca="false">IF(OR(C9="",'Okul Bilgileri'!$B$9="",'Okul Bilgileri'!$B$9=0),"",C9/IF(AND('Okul Bilgileri'!$B$10&lt;&gt;"",'Okul Bilgileri'!$B$10&gt;0),'Okul Bilgileri'!$B$10,'Okul Bilgileri'!$B$9))</f>
        <v/>
      </c>
      <c r="F9" s="3" t="str">
        <f aca="false">IF(OR(D9="",E9="",D9=0),"",(D9-E9)/D9*100)</f>
        <v/>
      </c>
      <c r="G9" s="7"/>
      <c r="H9" s="7"/>
      <c r="I9" s="3" t="str">
        <f aca="false">IF(OR(D9="",E9="",D9=0,G9="",H9="",H9=0),"",(D9-E9*G9/H9)/D9*100)</f>
        <v/>
      </c>
      <c r="J9" s="3" t="str">
        <f aca="false">IF(F9="","",IF(F9&gt;=5,"İYİ",IF(F9&gt;=0,"İZLE","ARTIŞ!")))</f>
        <v/>
      </c>
      <c r="K9" s="9"/>
    </row>
    <row r="10" customFormat="false" ht="15" hidden="false" customHeight="false" outlineLevel="0" collapsed="false">
      <c r="A10" s="3" t="s">
        <v>56</v>
      </c>
      <c r="B10" s="7"/>
      <c r="C10" s="7"/>
      <c r="D10" s="3" t="str">
        <f aca="false">IF(OR(B10="",'Okul Bilgileri'!$B$9="",'Okul Bilgileri'!$B$9=0),"",B10/IF(AND('Okul Bilgileri'!$B$10&lt;&gt;"",'Okul Bilgileri'!$B$10&gt;0),'Okul Bilgileri'!$B$10,'Okul Bilgileri'!$B$9))</f>
        <v/>
      </c>
      <c r="E10" s="3" t="str">
        <f aca="false">IF(OR(C10="",'Okul Bilgileri'!$B$9="",'Okul Bilgileri'!$B$9=0),"",C10/IF(AND('Okul Bilgileri'!$B$10&lt;&gt;"",'Okul Bilgileri'!$B$10&gt;0),'Okul Bilgileri'!$B$10,'Okul Bilgileri'!$B$9))</f>
        <v/>
      </c>
      <c r="F10" s="3" t="str">
        <f aca="false">IF(OR(D10="",E10="",D10=0),"",(D10-E10)/D10*100)</f>
        <v/>
      </c>
      <c r="G10" s="7"/>
      <c r="H10" s="7"/>
      <c r="I10" s="3" t="str">
        <f aca="false">IF(OR(D10="",E10="",D10=0,G10="",H10="",H10=0),"",(D10-E10*G10/H10)/D10*100)</f>
        <v/>
      </c>
      <c r="J10" s="3" t="str">
        <f aca="false">IF(F10="","",IF(F10&gt;=5,"İYİ",IF(F10&gt;=0,"İZLE","ARTIŞ!")))</f>
        <v/>
      </c>
      <c r="K10" s="9"/>
    </row>
    <row r="11" customFormat="false" ht="15" hidden="false" customHeight="false" outlineLevel="0" collapsed="false">
      <c r="A11" s="3" t="s">
        <v>57</v>
      </c>
      <c r="B11" s="7"/>
      <c r="C11" s="7"/>
      <c r="D11" s="3" t="str">
        <f aca="false">IF(OR(B11="",'Okul Bilgileri'!$B$9="",'Okul Bilgileri'!$B$9=0),"",B11/IF(AND('Okul Bilgileri'!$B$10&lt;&gt;"",'Okul Bilgileri'!$B$10&gt;0),'Okul Bilgileri'!$B$10,'Okul Bilgileri'!$B$9))</f>
        <v/>
      </c>
      <c r="E11" s="3" t="str">
        <f aca="false">IF(OR(C11="",'Okul Bilgileri'!$B$9="",'Okul Bilgileri'!$B$9=0),"",C11/IF(AND('Okul Bilgileri'!$B$10&lt;&gt;"",'Okul Bilgileri'!$B$10&gt;0),'Okul Bilgileri'!$B$10,'Okul Bilgileri'!$B$9))</f>
        <v/>
      </c>
      <c r="F11" s="3" t="str">
        <f aca="false">IF(OR(D11="",E11="",D11=0),"",(D11-E11)/D11*100)</f>
        <v/>
      </c>
      <c r="G11" s="7"/>
      <c r="H11" s="7"/>
      <c r="I11" s="3" t="str">
        <f aca="false">IF(OR(D11="",E11="",D11=0,G11="",H11="",H11=0),"",(D11-E11*G11/H11)/D11*100)</f>
        <v/>
      </c>
      <c r="J11" s="3" t="str">
        <f aca="false">IF(F11="","",IF(F11&gt;=5,"İYİ",IF(F11&gt;=0,"İZLE","ARTIŞ!")))</f>
        <v/>
      </c>
      <c r="K11" s="9"/>
    </row>
    <row r="12" customFormat="false" ht="15" hidden="false" customHeight="false" outlineLevel="0" collapsed="false">
      <c r="A12" s="3" t="s">
        <v>58</v>
      </c>
      <c r="B12" s="7"/>
      <c r="C12" s="7"/>
      <c r="D12" s="3" t="str">
        <f aca="false">IF(OR(B12="",'Okul Bilgileri'!$B$9="",'Okul Bilgileri'!$B$9=0),"",B12/IF(AND('Okul Bilgileri'!$B$10&lt;&gt;"",'Okul Bilgileri'!$B$10&gt;0),'Okul Bilgileri'!$B$10,'Okul Bilgileri'!$B$9))</f>
        <v/>
      </c>
      <c r="E12" s="3" t="str">
        <f aca="false">IF(OR(C12="",'Okul Bilgileri'!$B$9="",'Okul Bilgileri'!$B$9=0),"",C12/IF(AND('Okul Bilgileri'!$B$10&lt;&gt;"",'Okul Bilgileri'!$B$10&gt;0),'Okul Bilgileri'!$B$10,'Okul Bilgileri'!$B$9))</f>
        <v/>
      </c>
      <c r="F12" s="3" t="str">
        <f aca="false">IF(OR(D12="",E12="",D12=0),"",(D12-E12)/D12*100)</f>
        <v/>
      </c>
      <c r="G12" s="7"/>
      <c r="H12" s="7"/>
      <c r="I12" s="3" t="str">
        <f aca="false">IF(OR(D12="",E12="",D12=0,G12="",H12="",H12=0),"",(D12-E12*G12/H12)/D12*100)</f>
        <v/>
      </c>
      <c r="J12" s="3" t="str">
        <f aca="false">IF(F12="","",IF(F12&gt;=5,"İYİ",IF(F12&gt;=0,"İZLE","ARTIŞ!")))</f>
        <v/>
      </c>
      <c r="K12" s="9"/>
    </row>
    <row r="13" customFormat="false" ht="15" hidden="false" customHeight="false" outlineLevel="0" collapsed="false">
      <c r="A13" s="3" t="s">
        <v>59</v>
      </c>
      <c r="B13" s="7"/>
      <c r="C13" s="7"/>
      <c r="D13" s="3" t="str">
        <f aca="false">IF(OR(B13="",'Okul Bilgileri'!$B$9="",'Okul Bilgileri'!$B$9=0),"",B13/IF(AND('Okul Bilgileri'!$B$10&lt;&gt;"",'Okul Bilgileri'!$B$10&gt;0),'Okul Bilgileri'!$B$10,'Okul Bilgileri'!$B$9))</f>
        <v/>
      </c>
      <c r="E13" s="3" t="str">
        <f aca="false">IF(OR(C13="",'Okul Bilgileri'!$B$9="",'Okul Bilgileri'!$B$9=0),"",C13/IF(AND('Okul Bilgileri'!$B$10&lt;&gt;"",'Okul Bilgileri'!$B$10&gt;0),'Okul Bilgileri'!$B$10,'Okul Bilgileri'!$B$9))</f>
        <v/>
      </c>
      <c r="F13" s="3" t="str">
        <f aca="false">IF(OR(D13="",E13="",D13=0),"",(D13-E13)/D13*100)</f>
        <v/>
      </c>
      <c r="G13" s="7"/>
      <c r="H13" s="7"/>
      <c r="I13" s="3" t="str">
        <f aca="false">IF(OR(D13="",E13="",D13=0,G13="",H13="",H13=0),"",(D13-E13*G13/H13)/D13*100)</f>
        <v/>
      </c>
      <c r="J13" s="3" t="str">
        <f aca="false">IF(F13="","",IF(F13&gt;=5,"İYİ",IF(F13&gt;=0,"İZLE","ARTIŞ!")))</f>
        <v/>
      </c>
      <c r="K13" s="9"/>
    </row>
    <row r="14" customFormat="false" ht="15" hidden="false" customHeight="false" outlineLevel="0" collapsed="false">
      <c r="A14" s="3" t="s">
        <v>60</v>
      </c>
      <c r="B14" s="7"/>
      <c r="C14" s="7"/>
      <c r="D14" s="3" t="str">
        <f aca="false">IF(OR(B14="",'Okul Bilgileri'!$B$9="",'Okul Bilgileri'!$B$9=0),"",B14/IF(AND('Okul Bilgileri'!$B$10&lt;&gt;"",'Okul Bilgileri'!$B$10&gt;0),'Okul Bilgileri'!$B$10,'Okul Bilgileri'!$B$9))</f>
        <v/>
      </c>
      <c r="E14" s="3" t="str">
        <f aca="false">IF(OR(C14="",'Okul Bilgileri'!$B$9="",'Okul Bilgileri'!$B$9=0),"",C14/IF(AND('Okul Bilgileri'!$B$10&lt;&gt;"",'Okul Bilgileri'!$B$10&gt;0),'Okul Bilgileri'!$B$10,'Okul Bilgileri'!$B$9))</f>
        <v/>
      </c>
      <c r="F14" s="3" t="str">
        <f aca="false">IF(OR(D14="",E14="",D14=0),"",(D14-E14)/D14*100)</f>
        <v/>
      </c>
      <c r="G14" s="7"/>
      <c r="H14" s="7"/>
      <c r="I14" s="3" t="str">
        <f aca="false">IF(OR(D14="",E14="",D14=0,G14="",H14="",H14=0),"",(D14-E14*G14/H14)/D14*100)</f>
        <v/>
      </c>
      <c r="J14" s="3" t="str">
        <f aca="false">IF(F14="","",IF(F14&gt;=5,"İYİ",IF(F14&gt;=0,"İZLE","ARTIŞ!")))</f>
        <v/>
      </c>
      <c r="K14" s="9"/>
    </row>
    <row r="15" customFormat="false" ht="15" hidden="false" customHeight="false" outlineLevel="0" collapsed="false">
      <c r="A15" s="10" t="s">
        <v>69</v>
      </c>
      <c r="B15" s="11" t="n">
        <f aca="false">SUM(B5:B14)</f>
        <v>0</v>
      </c>
      <c r="C15" s="11" t="n">
        <f aca="false">SUM(C5:C14)</f>
        <v>0</v>
      </c>
      <c r="D15" s="12"/>
      <c r="E15" s="12"/>
      <c r="F15" s="11" t="str">
        <f aca="false">IF(OR(B15=0,C15=0),"",(B15-C15)/B15*100)</f>
        <v/>
      </c>
      <c r="G15" s="12"/>
      <c r="H15" s="12"/>
      <c r="I15" s="12"/>
      <c r="J15" s="12"/>
      <c r="K15" s="12"/>
    </row>
    <row r="17" customFormat="false" ht="15" hidden="false" customHeight="false" outlineLevel="0" collapsed="false">
      <c r="A17" s="2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6" min="2" style="0" width="18"/>
    <col collapsed="false" customWidth="true" hidden="false" outlineLevel="0" max="7" min="7" style="0" width="14"/>
    <col collapsed="false" customWidth="true" hidden="false" outlineLevel="0" max="8" min="8" style="0" width="24"/>
  </cols>
  <sheetData>
    <row r="1" customFormat="false" ht="15" hidden="false" customHeight="fals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23.85" hidden="false" customHeight="false" outlineLevel="0" collapsed="false">
      <c r="A4" s="5" t="s">
        <v>84</v>
      </c>
      <c r="B4" s="5" t="s">
        <v>85</v>
      </c>
      <c r="C4" s="5" t="s">
        <v>86</v>
      </c>
      <c r="D4" s="5" t="s">
        <v>87</v>
      </c>
      <c r="E4" s="5" t="s">
        <v>88</v>
      </c>
      <c r="F4" s="5" t="s">
        <v>89</v>
      </c>
      <c r="G4" s="5" t="s">
        <v>67</v>
      </c>
      <c r="H4" s="5" t="s">
        <v>90</v>
      </c>
    </row>
    <row r="5" customFormat="false" ht="15" hidden="false" customHeight="false" outlineLevel="0" collapsed="false">
      <c r="A5" s="13" t="s">
        <v>91</v>
      </c>
      <c r="B5" s="13" t="s">
        <v>92</v>
      </c>
      <c r="C5" s="13" t="n">
        <f aca="false">Elektrik!B15</f>
        <v>0</v>
      </c>
      <c r="D5" s="13" t="n">
        <f aca="false">Elektrik!C15</f>
        <v>0</v>
      </c>
      <c r="E5" s="13" t="str">
        <f aca="false">IF(OR('Okul Bilgileri'!$B$9="",'Okul Bilgileri'!$B$9=0),"",C5/'Okul Bilgileri'!$B$9)</f>
        <v/>
      </c>
      <c r="F5" s="13" t="str">
        <f aca="false">IF(OR('Okul Bilgileri'!$B$9="",'Okul Bilgileri'!$B$9=0),"",D5/'Okul Bilgileri'!$B$9)</f>
        <v/>
      </c>
      <c r="G5" s="13" t="str">
        <f aca="false">IF(OR(E5="",F5="",E5=0),"",(E5-F5)/E5*100)</f>
        <v/>
      </c>
      <c r="H5" s="13" t="str">
        <f aca="false">IF(G5="","Veri eksik",IF(G5&gt;=5,"Belirgin iyileşme",IF(G5&gt;=0,"Sınırlı iyileşme","Artış — analiz gerekli")))</f>
        <v>Veri eksik</v>
      </c>
    </row>
    <row r="6" customFormat="false" ht="15" hidden="false" customHeight="false" outlineLevel="0" collapsed="false">
      <c r="A6" s="13" t="s">
        <v>93</v>
      </c>
      <c r="B6" s="13" t="s">
        <v>94</v>
      </c>
      <c r="C6" s="13" t="n">
        <f aca="false">Su!B15</f>
        <v>0</v>
      </c>
      <c r="D6" s="13" t="n">
        <f aca="false">Su!C15</f>
        <v>0</v>
      </c>
      <c r="E6" s="13" t="str">
        <f aca="false">IFERROR(AVERAGE(Su!D5:D14),"")</f>
        <v/>
      </c>
      <c r="F6" s="13" t="str">
        <f aca="false">IFERROR(AVERAGE(Su!E5:E14),"")</f>
        <v/>
      </c>
      <c r="G6" s="13" t="str">
        <f aca="false">IF(OR(E6="",F6="",E6=0),"",(E6-F6)/E6*100)</f>
        <v/>
      </c>
      <c r="H6" s="13" t="str">
        <f aca="false">IF(G6="","Veri eksik",IF(G6&gt;=5,"Belirgin iyileşme",IF(G6&gt;=0,"Sınırlı iyileşme","Artış — analiz gerekli")))</f>
        <v>Veri eksik</v>
      </c>
    </row>
    <row r="7" customFormat="false" ht="15" hidden="false" customHeight="false" outlineLevel="0" collapsed="false">
      <c r="A7" s="13" t="s">
        <v>95</v>
      </c>
      <c r="B7" s="13" t="s">
        <v>96</v>
      </c>
      <c r="C7" s="13" t="n">
        <f aca="false">Yakıt!B15</f>
        <v>0</v>
      </c>
      <c r="D7" s="13" t="n">
        <f aca="false">Yakıt!C15</f>
        <v>0</v>
      </c>
      <c r="E7" s="13" t="str">
        <f aca="false">IF(OR('Okul Bilgileri'!$B$9="",'Okul Bilgileri'!$B$9=0),"",C7/IF(AND('Okul Bilgileri'!$B$10&lt;&gt;"",'Okul Bilgileri'!$B$10&gt;0),'Okul Bilgileri'!$B$10,'Okul Bilgileri'!$B$9))</f>
        <v/>
      </c>
      <c r="F7" s="13" t="str">
        <f aca="false">IF(OR('Okul Bilgileri'!$B$9="",'Okul Bilgileri'!$B$9=0),"",D7/IF(AND('Okul Bilgileri'!$B$10&lt;&gt;"",'Okul Bilgileri'!$B$10&gt;0),'Okul Bilgileri'!$B$10,'Okul Bilgileri'!$B$9))</f>
        <v/>
      </c>
      <c r="G7" s="13" t="str">
        <f aca="false">IF(OR(E7="",F7="",E7=0),"",(E7-F7)/E7*100)</f>
        <v/>
      </c>
      <c r="H7" s="13" t="str">
        <f aca="false">IF(G7="","Veri eksik",IF(G7&gt;=5,"Belirgin iyileşme",IF(G7&gt;=0,"Sınırlı iyileşme","Artış — analiz gerekli")))</f>
        <v>Veri eksik</v>
      </c>
    </row>
    <row r="8" customFormat="false" ht="15" hidden="false" customHeight="false" outlineLevel="0" collapsed="false">
      <c r="A8" s="14" t="s">
        <v>97</v>
      </c>
      <c r="B8" s="14" t="s">
        <v>98</v>
      </c>
      <c r="C8" s="14" t="str">
        <f aca="false">IF(OR('Okul Bilgileri'!$B$13="",'Okul Bilgileri'!$B$13=0),"",C5+C7*'Okul Bilgileri'!$B$13)</f>
        <v/>
      </c>
      <c r="D8" s="14" t="str">
        <f aca="false">IF(OR('Okul Bilgileri'!$B$13="",'Okul Bilgileri'!$B$13=0),"",D5+D7*'Okul Bilgileri'!$B$13)</f>
        <v/>
      </c>
      <c r="E8" s="14" t="str">
        <f aca="false">IF(OR(C8="",'Okul Bilgileri'!$B$9="",'Okul Bilgileri'!$B$9=0),"",C8/'Okul Bilgileri'!$B$9)</f>
        <v/>
      </c>
      <c r="F8" s="14" t="str">
        <f aca="false">IF(OR(D8="",'Okul Bilgileri'!$B$9="",'Okul Bilgileri'!$B$9=0),"",D8/'Okul Bilgileri'!$B$9)</f>
        <v/>
      </c>
      <c r="G8" s="14" t="str">
        <f aca="false">IF(OR(E8="",F8="",E8=0),"",(E8-F8)/E8*100)</f>
        <v/>
      </c>
      <c r="H8" s="14" t="str">
        <f aca="false">IF(G8="","Katsayı girilmedi",IF(G8&gt;=5,"Belirgin iyileşme",IF(G8&gt;=0,"Sınırlı iyileşme","Artış — analiz gerekli")))</f>
        <v>Katsayı girilmedi</v>
      </c>
    </row>
    <row r="10" customFormat="false" ht="15" hidden="false" customHeight="false" outlineLevel="0" collapsed="false">
      <c r="A10" s="2" t="s">
        <v>99</v>
      </c>
    </row>
    <row r="11" customFormat="false" ht="15" hidden="false" customHeight="false" outlineLevel="0" collapsed="false">
      <c r="A11" s="2" t="s">
        <v>100</v>
      </c>
    </row>
    <row r="12" customFormat="false" ht="15" hidden="false" customHeight="false" outlineLevel="0" collapsed="false">
      <c r="A12" s="2" t="s">
        <v>101</v>
      </c>
    </row>
    <row r="13" customFormat="false" ht="15" hidden="false" customHeight="false" outlineLevel="0" collapsed="false">
      <c r="A13" s="2" t="s">
        <v>102</v>
      </c>
    </row>
    <row r="14" customFormat="false" ht="15" hidden="false" customHeight="false" outlineLevel="0" collapsed="false">
      <c r="A14" s="2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2026-08-20T08:54:02Z</dcterms:created>
  <dc:creator>openpyxl</dc:creator>
  <dc:description/>
  <dc:language>en-US</dc:language>
  <cp:lastModifiedBy/>
  <dcterms:modified xsi:type="dcterms:W3CDTF">2026-08-20T08:54:02Z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